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nmorales\Desktop\"/>
    </mc:Choice>
  </mc:AlternateContent>
  <xr:revisionPtr revIDLastSave="0" documentId="8_{0163F6AF-98C1-4AE2-901E-8972D3758D5B}" xr6:coauthVersionLast="47" xr6:coauthVersionMax="47" xr10:uidLastSave="{00000000-0000-0000-0000-000000000000}"/>
  <bookViews>
    <workbookView xWindow="-120" yWindow="-120" windowWidth="24240" windowHeight="13140" xr2:uid="{19FA7260-B3C4-41FC-A4B4-E85CDD1CE626}"/>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33" i="1" l="1"/>
  <c r="G33" i="1"/>
  <c r="E33" i="1"/>
  <c r="G31" i="1"/>
  <c r="O31" i="1" s="1"/>
  <c r="E31" i="1"/>
  <c r="G29" i="1"/>
  <c r="O29" i="1" s="1"/>
  <c r="E29" i="1"/>
  <c r="G27" i="1"/>
  <c r="O27" i="1" s="1"/>
  <c r="E27" i="1"/>
  <c r="O25" i="1"/>
  <c r="G25" i="1"/>
  <c r="E25" i="1"/>
  <c r="M7" i="1" l="1"/>
</calcChain>
</file>

<file path=xl/sharedStrings.xml><?xml version="1.0" encoding="utf-8"?>
<sst xmlns="http://schemas.openxmlformats.org/spreadsheetml/2006/main" count="37" uniqueCount="35">
  <si>
    <t>Nombre de la Entidad:</t>
  </si>
  <si>
    <t xml:space="preserve">ESE HOSPITAL MARCO FIDEL SUAREZ </t>
  </si>
  <si>
    <t>Periodo Evaluado:</t>
  </si>
  <si>
    <t>PRIMER SEMESTRE 2022</t>
  </si>
  <si>
    <t>Estado del sistema de Control Interno de la entidad</t>
  </si>
  <si>
    <t>Conclusión general sobre la evaluación del Sistema de Control Interno</t>
  </si>
  <si>
    <t>¿Están todos los componentes operando juntos y de manera integrada? (Si / en proceso / No) (Justifique su respuesta):</t>
  </si>
  <si>
    <t>Si</t>
  </si>
  <si>
    <t>Los Componentes del MECI, se encuentran presentes y operando de forma articulada en las diferentes acciones que ha implementado la entidad a través de la 7a. Dimensión "Control Interno", Política de Control Interno del MIPG. También se evidencia que dentro la documentación de los procesos se relacionan  actividades de Autocontrol (en el ciclo PHVA) que  los Servidores Públicos y los que prestan servicio tercerizado deben aplicar en pro del mantenimiento del Sistema de Control Interno. 
Igualmente, se aprobó por parte de la Junta Directiva del Hospital el Código de Buen Gobierno y de Integridad, que requiere iniciar un proceso de socialización iniciando por parte del equipo de Comunicaciones con su publicación a través de la página web institucional, siguiendo por la oficialización del Comité de Ética Institucional y las reglas para su funcionamiento. Tambien, documentar y darle aplicación al procedimiento para  estudiar y darle trámite a las denuncias que puedan ingresar a la entidad de manera anónima. 
Con el fin de actualizar la Matriz de Riesgos y ajustarla a las nuevas normas sobre Sistema Integral de Riesgos definido por la SNS, se debe realizar el autodiagnóstico, y determinar las brechas para iniciar el plan de acción pertinente.</t>
  </si>
  <si>
    <t>¿Es efectivo el sistema de control interno para los objetivos evaluados? (Si/No) (Justifique su respuesta):</t>
  </si>
  <si>
    <t xml:space="preserve">El Sistema de Control Interno establecido en la entidad es efectivo para los objetivos evaluados en cada Componente del SCI, teniendo en cuenta el nivel de cumplimiento por componente. En el periodo evaluado,  se evidenció que los 5 Componentes (Ambiente de Control, Evaluación de riesgos, Actividades de Control, Informacion y Comunicación y Actividades de Monitoreo) se encuentran presentes y en términos generales funcionan adecuadamente, sin embargo, es necesario ejecutar acciones orientadas a actualizar los componentes, en especial el de Evaluación de riesgos, para cumplir con las nuevas normas emitidas por la SNS y acciones orientadas a mantener y mejorar los demás componentes de SCI. </t>
  </si>
  <si>
    <t>La entidad cuenta dentro de su Sistema de Control Interno, con una institucionalidad (Líneas de defensa)  que le permita la toma de decisiones frente al control (Si/No) (Justifique su respuesta):</t>
  </si>
  <si>
    <t xml:space="preserve">Resultado de un trabajo realizado por la Entidad, se logró avanzar un 97% en la documentación de los procesos; allí están definidas las actividades y responsables de ellas, la información de entrada y salida, los indicadores de gestión y los riesgos y los controles asociados, contanado además con el Comité de Gestión y desempeño como instancia institucional para su seguimiento y toma de decisiones
. 
Se conformó una Unidad auditora con personas que recibieron curso y certificación como auditores bajo la norma ISO.
En conjunto entre el área de Planeación y la Oficina de Control Interno se viene acompañando a los líderes, asesorándolos, en los mecanismos de seguimiento a sus procesos y sus resultados y la socialización con los integrantes de sus equipos, para que realicen las actividades de control pertinentes y pueda evidenciarse la presencia de las líneas de control. Además, se realiza por parte del Comité de Gestión y Desempeño el seguimiento a los planes de acción que se deriven de las auditorías de la Unidad Auditora y los seguimientos al plan de Desarrollo. 
En el Comité Institucional de Control interno, se realiza el seguimiento a los resultados de las auditorías realizadas por la Oficina de Control Interno, 
</t>
  </si>
  <si>
    <t>Componente</t>
  </si>
  <si>
    <t>¿El componente está presente y funcionando?</t>
  </si>
  <si>
    <t>Nivel de Cumplimiento componente</t>
  </si>
  <si>
    <r>
      <rPr>
        <b/>
        <u/>
        <sz val="16"/>
        <color theme="0"/>
        <rFont val="Arial"/>
        <family val="2"/>
      </rPr>
      <t xml:space="preserve"> Estado actual:</t>
    </r>
    <r>
      <rPr>
        <b/>
        <sz val="16"/>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</si>
  <si>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</si>
  <si>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</si>
  <si>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</si>
  <si>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</si>
  <si>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4"/>
        <rFont val="Arial"/>
        <family val="2"/>
      </rPr>
      <t xml:space="preserve">FORTALEZAS: </t>
    </r>
    <r>
      <rPr>
        <sz val="14"/>
        <rFont val="Arial"/>
        <family val="2"/>
      </rPr>
      <t xml:space="preserve">
- Se tiene definido un Plan Estratégico a 4 años, plasmados en el documento Plan de Desarrollo.
- Matriz de riesgo actualizada acorde al mapa de procesos aprobados hasta el momento.
- Se documentó y se aprobó por parte de la Junta Directiva el Código de Buen Gobierno y de Integridad.
- Se aprobó por parte de la Junta Directiva la modificación a los estatutos del hospital. 
- Se habilitó en la página web institucional dentro de la opción de PQRS-F la posibilidad de presentar por parte de los usuarios internos o externos denuncias de manera anónima. </t>
    </r>
    <r>
      <rPr>
        <b/>
        <sz val="14"/>
        <rFont val="Arial"/>
        <family val="2"/>
      </rPr>
      <t xml:space="preserve">
DEBILIDADES: 
</t>
    </r>
    <r>
      <rPr>
        <sz val="14"/>
        <rFont val="Arial"/>
        <family val="2"/>
      </rPr>
      <t xml:space="preserve">- Se debe socializar y publicar a través de la página web institucional el Código de Buen Gobierno y de Integridad. 
- Implementar el seguimiento por medio del comité de Ética las denuncias que ingresen a la entidad de manera anónima. 
- Se debe determinar y aprobar el nivel de aceptabilidad de los riesgos en los procesos. </t>
    </r>
  </si>
  <si>
    <r>
      <rPr>
        <b/>
        <sz val="14"/>
        <rFont val="Arial"/>
        <family val="2"/>
      </rPr>
      <t>FORTALEZAS:</t>
    </r>
    <r>
      <rPr>
        <sz val="14"/>
        <rFont val="Arial"/>
        <family val="2"/>
      </rPr>
      <t xml:space="preserve">
- Actualización del proceso de experiencia del usuario y seguimiento periódico al comportamiento de los indicadores y a las acciones de mejoramiento pertinentes.
- Se realizó por parte de los líderes de procesos, la evaluación y certificación de los módulos del MIPG.  
- Como principal control está implementado el seguimiento periódico a la evolución del sistema de control interno en todos sus componentes.
</t>
    </r>
    <r>
      <rPr>
        <b/>
        <sz val="14"/>
        <rFont val="Arial"/>
        <family val="2"/>
      </rPr>
      <t xml:space="preserve">DEBILIDADES: 
</t>
    </r>
    <r>
      <rPr>
        <sz val="14"/>
        <rFont val="Arial"/>
        <family val="2"/>
      </rPr>
      <t xml:space="preserve">- Continuar con la verificación de la aplicación y evidencia de los controles por procesos por parte de la oficina de Control Interno. 
- El retiro del colaborador puede afectar el sistema si es un cargo estratégico para la Entidad, para minimizar su impacto es necesario continuar con la formalización de los requisitos del subproceso de desvinculación del personal para que considere este aspecto y que éstos se cumplan oportunamente. </t>
    </r>
  </si>
  <si>
    <t>Evaluación de riesgos</t>
  </si>
  <si>
    <r>
      <t xml:space="preserve">FORTALEZAS: 
</t>
    </r>
    <r>
      <rPr>
        <sz val="14"/>
        <rFont val="Arial"/>
        <family val="2"/>
      </rPr>
      <t>- Por parte del área de planeación se realiza revisión anual de la matriz de riesgos por procesos y de manera cuatrimestral de la matriz de riesgos de corrupción. 
 - Se cuenta con una matriz de riesgos por procesos con revisión y/o actualización anual y se conformó una unidad auditora para realizar auditorías a los procesos. 
- Conforme a los resultados del seguimiento y a las auditorías realizadas por la unidad auditora se realiza la actualización de la documentación del proceso. 
- El plan de auditoría de Control Interno tomó como base para priorizar los riesgos que están calificados como alto y muy alto.</t>
    </r>
    <r>
      <rPr>
        <b/>
        <sz val="14"/>
        <rFont val="Arial"/>
        <family val="2"/>
      </rPr>
      <t xml:space="preserve">
DEBILIDADES: 
</t>
    </r>
    <r>
      <rPr>
        <sz val="14"/>
        <rFont val="Arial"/>
        <family val="2"/>
      </rPr>
      <t xml:space="preserve">- Se debe actualizar la matriz de riesgos acorde a los nuevos resultados y someterla a aprobación de la instancia pertinente. 
- Se realiza una evaluación anual a los controles por parte de la oficina de control interno y se toman las acciones pertinentes. 
- Se debe definir el nivel de aceptación de riesgos. </t>
    </r>
  </si>
  <si>
    <r>
      <t xml:space="preserve">FORTALEZAS: 
</t>
    </r>
    <r>
      <rPr>
        <sz val="14"/>
        <rFont val="Arial"/>
        <family val="2"/>
      </rPr>
      <t xml:space="preserve">- Se actualizó la matriz de riesgos por proceso, de acuerdo a lo establecido en la Guía de Administración del Riesgo de la Función Pública. 
- Se dio capacitación personalizada a cada uno de los líderes por procesos sobre la política de administración del riesgo y la matriz de riesgos. 
- Se realizó actualización de los controles en los procesos institucionales y se viene realizando la revisión de la aplicación y efectividad de dichos controles. 
</t>
    </r>
    <r>
      <rPr>
        <b/>
        <sz val="14"/>
        <rFont val="Arial"/>
        <family val="2"/>
      </rPr>
      <t xml:space="preserve">
DEBILIDADES: 
</t>
    </r>
    <r>
      <rPr>
        <sz val="14"/>
        <rFont val="Arial"/>
        <family val="2"/>
      </rPr>
      <t xml:space="preserve">- Cuando se materializa un riesgo se debe realizar oportunamente por parte del encargado de la Matriz de Riesgos, un nuevo análisis del control para establecer si éste no fue efectivo y ajustarlo en caso de requerirse; esto también debe tenerse en cuenta para seguimiento en el proceso de auditoría interna.
- La matriz de riesgos debe considerar los mecanismos a aplicar como medida preventiva frente al retiro de colaboradores que son estratégicos para la Entidad, con ello se minimizará su impacto. </t>
    </r>
  </si>
  <si>
    <t>Actividades de control</t>
  </si>
  <si>
    <r>
      <t xml:space="preserve">FORTALEZAS: 
</t>
    </r>
    <r>
      <rPr>
        <sz val="14"/>
        <rFont val="Arial"/>
        <family val="2"/>
      </rPr>
      <t xml:space="preserve">- Se cuenta con un Sistema Obligatorio de Garantía de la Calidad, el cual está integrado al Sistema de Desarrollo Administrativo además articulado el Sistema de Control Interno para darle cumplimiento al Decreto 1499 de 2017. 
- Se realiza a los diferentes contratos u ordenes de servicios formalizados con la entidad, la supervisión de cumplimiento de las actividades contratadas a nivel de TI. 
- Dentro de la plataforma de información que se maneja en la entidad, se pueden especificar cada uno de los usuarios, roles y permisos dentro de la misma.
</t>
    </r>
    <r>
      <rPr>
        <b/>
        <sz val="14"/>
        <rFont val="Arial"/>
        <family val="2"/>
      </rPr>
      <t xml:space="preserve">
DEBILIDADES: 
</t>
    </r>
    <r>
      <rPr>
        <sz val="14"/>
        <rFont val="Arial"/>
        <family val="2"/>
      </rPr>
      <t xml:space="preserve">- En las aplicaciones que soportan la operación se están realizando ajustes de acuerdo con las necesidades de los procesos.  
- Fortalecer los informes de supervisión e interventoría de los contratos de TI, los cuales deben mostrar las debidas observaciones realizadas al proveedor del servicio para la autorización del pago. 
- Depuración periódica de usuarios y perfiles asignados y acciones inmediatas de des habilitación en caso de su retiro. 
- Ser rigurosos en el cumplimiento de los lineamientos para evitar accesos no autorizados y garantizar seguridad de la información. 
- Se debe realizar una auditoría técnica a toda la plataforma de TI. 
- Falta documentar uno de los procesos del mapa de procesos y algunos subprocesos.  </t>
    </r>
  </si>
  <si>
    <r>
      <t xml:space="preserve">FORTALEZAS: 
- </t>
    </r>
    <r>
      <rPr>
        <sz val="14"/>
        <rFont val="Arial"/>
        <family val="2"/>
      </rPr>
      <t xml:space="preserve">La entidad actualizó los formatos de supervisión y por parte del área jurídica se capacitó a los supervisores de los contratos para mejorar el proceso contractual. 
- Actualización de los procesos, políticas de operación, manuales y formatos de acuerdo a las normas vigentes.
</t>
    </r>
    <r>
      <rPr>
        <b/>
        <sz val="14"/>
        <rFont val="Arial"/>
        <family val="2"/>
      </rPr>
      <t xml:space="preserve">
DEBILIDADES: 
</t>
    </r>
    <r>
      <rPr>
        <sz val="14"/>
        <rFont val="Arial"/>
        <family val="2"/>
      </rPr>
      <t>- Aplicar reglas de autogestión, donde cada líder revisa el proceso y si hay novedades propone los ajustes pertinentes.
- Realizar seguimiento periódico al desarrollo y cumplimiento de cada uno de los planes institucionales, de acuerdo a lo establecido en el MIPG. 
- Realizar la depuración periódica de los usuarios y perfiles asignados al personal que garanticen su deshabilitación inmediata en caso de retiro. 
- Ser rigurosos en el cumplimiento de los lineamientos para evitar accesos no autorizados y garantizar seguridad de la información.</t>
    </r>
  </si>
  <si>
    <t>Información y comunicación</t>
  </si>
  <si>
    <r>
      <t xml:space="preserve">FORTALEZAS: 
</t>
    </r>
    <r>
      <rPr>
        <sz val="14"/>
        <rFont val="Arial"/>
        <family val="2"/>
      </rPr>
      <t>- Se cuenta con sistemas de información administrativo de salud para la captación de datos y se complementa con los desarrollados para la web. 
- Se cuenta con la opción de hacer una denuncia de manera anónima por medio de la página web sesión de PQRS-F. 
- Se cuenta con un protocolo de comunicación interna, al igual que el proceso, manual de comunicaciones, correo institucional, intranet y revista "Mi Hospital".</t>
    </r>
    <r>
      <rPr>
        <b/>
        <sz val="14"/>
        <rFont val="Arial"/>
        <family val="2"/>
      </rPr>
      <t xml:space="preserve">
DEBILIDADES: 
</t>
    </r>
    <r>
      <rPr>
        <sz val="14"/>
        <rFont val="Arial"/>
        <family val="2"/>
      </rPr>
      <t>- Se deben ajustar los sistemas de tal manera que permita captura automática de datos para disminuir el riesgo de error en la información. 
- Seguir actualizando de manera permanente la información sobre Transparencia y Acceso a la Información. 
- Terminar la actualización del inventario de activos de información. 
- Hacer seguimientos periódicos a los niveles de acceso a la información por perfil de usuario. 
- Se debe consolidar el sistema de gestión documental apoyado en soluciones informáticas.</t>
    </r>
  </si>
  <si>
    <r>
      <t xml:space="preserve">FORTALEZAS: 
</t>
    </r>
    <r>
      <rPr>
        <sz val="14"/>
        <rFont val="Arial"/>
        <family val="2"/>
      </rPr>
      <t>- Se viene fortaleciendo en la entidad los canales de comunicación con los usuarios con el propósito de dar a conocer los objetivos y metas estratégicas. 
- Se cuenta con una política de manejo de la información y manual de funciones que considera la línea de manejo y gestión de la información.
- Se desarrolló la actualización del proceso de experiencia del usuario y seguimiento periódico a su desarrollo a través de un comité asignado a este.</t>
    </r>
    <r>
      <rPr>
        <b/>
        <sz val="14"/>
        <rFont val="Arial"/>
        <family val="2"/>
      </rPr>
      <t xml:space="preserve">
DEBILIDADES: 
</t>
    </r>
    <r>
      <rPr>
        <sz val="14"/>
        <rFont val="Arial"/>
        <family val="2"/>
      </rPr>
      <t>- Establecer un canal de denuncias que permita informar sobre posibles situaciones irregulares en la entidad de forma anónima.
- Se debe seguir de manera rigurosa el manejo y entrega de la información, procurando siempre la protección de los datos de los usuarios.
- Se debe realizar actualización periódica del esquema de publicación de información institucional, socialización y medios para comunicarse.</t>
    </r>
  </si>
  <si>
    <t xml:space="preserve">Monitoreo </t>
  </si>
  <si>
    <r>
      <t xml:space="preserve">FORTALEZAS: 
</t>
    </r>
    <r>
      <rPr>
        <sz val="14"/>
        <rFont val="Arial"/>
        <family val="2"/>
      </rPr>
      <t xml:space="preserve">- Se realiza la aprobación del Plan Anual de Auditoría en el primer comité del año, por parte de la oficina de control interno y se registra en el acta del comité. 
- Desde la alta dirección, a la cual se le socializan las diferentes evaluaciones que se realizan en la entidad, se toman acciones que ayuden a mejorar el funcionamiento de los procesos. 
- La entidad recibe auditorías de control externa Contraloría General de Antioquia, Superintendencia de Salud, Dirección Seccional de Salud, Contraloría General de la República y EPS, entre otras.
Se cuenta con una política de control interno y de administración del riesgo aprobadas por acto administrativo.  
- Informes de seguimiento a las PQRS-F por parte del área de experiencia del usuario y de la oficina jurídica con los resultados que sirven de fuente para toma de acciones cuando el caso amerita. 
</t>
    </r>
    <r>
      <rPr>
        <b/>
        <sz val="14"/>
        <rFont val="Arial"/>
        <family val="2"/>
      </rPr>
      <t xml:space="preserve">
DEBILIDADES: 
</t>
    </r>
    <r>
      <rPr>
        <sz val="14"/>
        <rFont val="Arial"/>
        <family val="2"/>
      </rPr>
      <t>- De acuerdo con los recursos con que cuenta la entidad se priorizan las acciones que suplan las debilidades más críticas siguiendo con las de menos prioridad, por lo que algunas veces el cumplimiento al plan de mejoramiento puede tardar un poco más de lo planeado. 
- Al momento de evaluar las evidencias se verifica la efectividad de estas y que se sigan aplicando dentro de los procesos. 
- En ocasiones las fechas establecidas para las acciones no se cumplen.</t>
    </r>
  </si>
  <si>
    <r>
      <t xml:space="preserve">FORTALEZAS: 
</t>
    </r>
    <r>
      <rPr>
        <sz val="14"/>
        <rFont val="Arial"/>
        <family val="2"/>
      </rPr>
      <t>- Se sigue dando cumplimiento al seguimiento de los planes de mejoramiento institucional, producto de auditorías internas y de entes externos. 
- Desde la Oficina de Control Interno se coordina la interacción con los Entes de Control siendo el enlace entre la Entidad y éstos. 
- La Gerencia recibe periódicamente, informe del estado del Sistema de Control Interno y en caso de requerirse, toma acciones para su mejora.</t>
    </r>
    <r>
      <rPr>
        <b/>
        <sz val="14"/>
        <rFont val="Arial"/>
        <family val="2"/>
      </rPr>
      <t xml:space="preserve">
DEBILIDADES: 
</t>
    </r>
    <r>
      <rPr>
        <sz val="14"/>
        <rFont val="Arial"/>
        <family val="2"/>
      </rPr>
      <t xml:space="preserve">
- La oficina de control interno en conjunto con el grupo de auditores de calidad, debe continuar realizando auditorías a los procesos, siguiendo al plan de auditoría acordado.
- Seguir realizando seguimiento al comportamiento de la política de austeridad en el gasto para verificar si las acciones tomadas se desarrollan de manera efectiva y oportuna. 
- Teniendo en cuenta que se actualizó la matriz de riesgos, es necesario que la oficina de control interno realice mínimo una evaluación anual a los controles establecidos en ésta.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</si>
</sst>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6" x14ac:knownFonts="1">
    <font>
      <sz val="10"/>
      <color theme="1"/>
      <name val="Arial"/>
      <family val="2"/>
    </font>
    <font>
      <b/>
      <sz val="20"/>
      <color theme="0"/>
      <name val="Arial Narrow"/>
      <family val="2"/>
    </font>
    <font>
      <sz val="22"/>
      <color theme="1"/>
      <name val="Arial"/>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2"/>
      <color theme="1"/>
      <name val="Arial"/>
      <family val="2"/>
    </font>
    <font>
      <sz val="14"/>
      <color theme="1"/>
      <name val="Arial"/>
      <family val="2"/>
    </font>
    <font>
      <b/>
      <sz val="10"/>
      <color rgb="FFFF0000"/>
      <name val="Arial"/>
      <family val="2"/>
    </font>
    <font>
      <b/>
      <sz val="16"/>
      <color theme="0"/>
      <name val="Arial"/>
      <family val="2"/>
    </font>
    <font>
      <b/>
      <sz val="16"/>
      <name val="Arial"/>
      <family val="2"/>
    </font>
    <font>
      <b/>
      <u/>
      <sz val="16"/>
      <color theme="0"/>
      <name val="Arial"/>
      <family val="2"/>
    </font>
    <font>
      <b/>
      <sz val="16"/>
      <color rgb="FFFF0000"/>
      <name val="Arial"/>
      <family val="2"/>
    </font>
    <font>
      <sz val="16"/>
      <color theme="1"/>
      <name val="Arial"/>
      <family val="2"/>
    </font>
    <font>
      <b/>
      <sz val="10"/>
      <color theme="1"/>
      <name val="Arial"/>
      <family val="2"/>
    </font>
    <font>
      <sz val="18"/>
      <color theme="1"/>
      <name val="Arial"/>
      <family val="2"/>
    </font>
    <font>
      <b/>
      <sz val="12"/>
      <color theme="0"/>
      <name val="Arial"/>
      <family val="2"/>
    </font>
    <font>
      <b/>
      <sz val="14"/>
      <name val="Arial"/>
      <family val="2"/>
    </font>
    <font>
      <b/>
      <sz val="16"/>
      <color theme="1"/>
      <name val="Arial"/>
      <family val="2"/>
    </font>
    <font>
      <sz val="14"/>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2">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0">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3"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wrapText="1"/>
    </xf>
    <xf numFmtId="164" fontId="3" fillId="2" borderId="0" xfId="0" applyNumberFormat="1" applyFont="1" applyFill="1" applyAlignment="1">
      <alignment horizontal="center"/>
    </xf>
    <xf numFmtId="0" fontId="4" fillId="2" borderId="0" xfId="0" applyFont="1" applyFill="1" applyAlignment="1">
      <alignment vertical="center"/>
    </xf>
    <xf numFmtId="9" fontId="6" fillId="3" borderId="12" xfId="0" applyNumberFormat="1" applyFont="1" applyFill="1" applyBorder="1" applyAlignment="1" applyProtection="1">
      <alignment horizontal="center" vertical="center"/>
      <protection hidden="1"/>
    </xf>
    <xf numFmtId="0" fontId="7" fillId="2" borderId="0" xfId="0" applyFont="1" applyFill="1" applyAlignment="1">
      <alignment horizontal="center" vertical="center"/>
    </xf>
    <xf numFmtId="0" fontId="8" fillId="2" borderId="0" xfId="0" applyFont="1" applyFill="1"/>
    <xf numFmtId="0" fontId="5" fillId="2" borderId="0" xfId="0" applyFont="1" applyFill="1" applyAlignment="1">
      <alignment horizontal="center" vertical="center"/>
    </xf>
    <xf numFmtId="0" fontId="9" fillId="2" borderId="16" xfId="0" applyFont="1" applyFill="1" applyBorder="1" applyAlignment="1">
      <alignment horizontal="center" vertical="center"/>
    </xf>
    <xf numFmtId="0" fontId="9" fillId="2" borderId="0" xfId="0" applyFont="1" applyFill="1" applyAlignment="1">
      <alignment horizontal="center" vertical="center"/>
    </xf>
    <xf numFmtId="49" fontId="10" fillId="2" borderId="19"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2" fillId="2" borderId="0" xfId="0" applyFont="1" applyFill="1" applyAlignment="1">
      <alignment wrapText="1"/>
    </xf>
    <xf numFmtId="0" fontId="13" fillId="4" borderId="25" xfId="0" applyFont="1" applyFill="1" applyBorder="1" applyAlignment="1">
      <alignment horizontal="center" vertical="center" wrapText="1"/>
    </xf>
    <xf numFmtId="0" fontId="14" fillId="0" borderId="0" xfId="0" applyFont="1" applyAlignment="1">
      <alignment horizontal="center" vertical="center" wrapText="1"/>
    </xf>
    <xf numFmtId="0" fontId="13" fillId="4" borderId="12" xfId="0" applyFont="1" applyFill="1" applyBorder="1" applyAlignment="1">
      <alignment horizontal="center" vertical="center" wrapText="1"/>
    </xf>
    <xf numFmtId="0" fontId="16" fillId="2" borderId="0" xfId="0" applyFont="1" applyFill="1" applyAlignment="1">
      <alignment horizontal="center" vertical="center" wrapText="1"/>
    </xf>
    <xf numFmtId="0" fontId="13" fillId="3" borderId="26" xfId="0" applyFont="1" applyFill="1" applyBorder="1" applyAlignment="1">
      <alignment horizontal="center" vertical="center" wrapText="1"/>
    </xf>
    <xf numFmtId="0" fontId="13" fillId="3" borderId="12" xfId="0" applyFont="1" applyFill="1" applyBorder="1" applyAlignment="1">
      <alignment horizontal="center" vertical="center" wrapText="1"/>
    </xf>
    <xf numFmtId="0" fontId="13" fillId="3" borderId="0" xfId="0" applyFont="1" applyFill="1" applyAlignment="1">
      <alignment horizontal="center" vertical="center" wrapText="1"/>
    </xf>
    <xf numFmtId="0" fontId="17" fillId="2" borderId="7" xfId="0" applyFont="1" applyFill="1" applyBorder="1"/>
    <xf numFmtId="0" fontId="18" fillId="2" borderId="0" xfId="0" applyFont="1" applyFill="1" applyAlignment="1">
      <alignment wrapText="1"/>
    </xf>
    <xf numFmtId="0" fontId="19" fillId="0" borderId="0" xfId="0" applyFont="1" applyAlignment="1">
      <alignment horizontal="center" wrapText="1"/>
    </xf>
    <xf numFmtId="0" fontId="0" fillId="0" borderId="27" xfId="0" applyBorder="1"/>
    <xf numFmtId="0" fontId="5" fillId="5" borderId="6" xfId="0" applyFont="1" applyFill="1" applyBorder="1" applyAlignment="1">
      <alignment horizontal="center" vertical="center" wrapText="1"/>
    </xf>
    <xf numFmtId="0" fontId="20" fillId="0" borderId="0" xfId="0" applyFont="1" applyAlignment="1">
      <alignment vertical="center"/>
    </xf>
    <xf numFmtId="0" fontId="21"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22" fillId="6" borderId="6" xfId="0" applyNumberFormat="1" applyFont="1" applyFill="1" applyBorder="1" applyAlignment="1" applyProtection="1">
      <alignment horizontal="center" vertical="center"/>
      <protection hidden="1"/>
    </xf>
    <xf numFmtId="0" fontId="23" fillId="0" borderId="6" xfId="0" applyFont="1" applyBorder="1" applyAlignment="1" applyProtection="1">
      <alignment horizontal="justify" vertical="center" wrapText="1"/>
      <protection locked="0"/>
    </xf>
    <xf numFmtId="0" fontId="9" fillId="0" borderId="0" xfId="0" applyFont="1" applyAlignment="1">
      <alignment vertical="center"/>
    </xf>
    <xf numFmtId="9" fontId="22" fillId="6" borderId="6" xfId="0" applyNumberFormat="1" applyFont="1" applyFill="1" applyBorder="1" applyAlignment="1" applyProtection="1">
      <alignment horizontal="center" vertical="center"/>
      <protection locked="0"/>
    </xf>
    <xf numFmtId="0" fontId="9" fillId="0" borderId="28" xfId="0" applyFont="1" applyBorder="1" applyAlignment="1">
      <alignment vertical="center"/>
    </xf>
    <xf numFmtId="0" fontId="23" fillId="0" borderId="28" xfId="0" applyFont="1" applyBorder="1" applyAlignment="1" applyProtection="1">
      <alignment horizontal="justify" vertical="center" wrapText="1"/>
      <protection locked="0"/>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11" fillId="0" borderId="0" xfId="0" applyFont="1" applyAlignment="1">
      <alignment horizontal="center"/>
    </xf>
    <xf numFmtId="0" fontId="0" fillId="0" borderId="6" xfId="0" applyBorder="1"/>
    <xf numFmtId="0" fontId="0" fillId="0" borderId="8" xfId="0" applyBorder="1"/>
    <xf numFmtId="9" fontId="0" fillId="0" borderId="27" xfId="0" applyNumberFormat="1" applyBorder="1"/>
    <xf numFmtId="0" fontId="0" fillId="0" borderId="0" xfId="0"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21" fillId="0" borderId="6" xfId="0" applyFont="1" applyBorder="1" applyAlignment="1" applyProtection="1">
      <alignment horizontal="justify" vertical="center" wrapText="1"/>
      <protection locked="0"/>
    </xf>
    <xf numFmtId="0" fontId="0" fillId="0" borderId="28" xfId="0" applyBorder="1"/>
    <xf numFmtId="0" fontId="5" fillId="3" borderId="6"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20" fillId="2" borderId="0" xfId="0" applyFont="1" applyFill="1" applyAlignment="1">
      <alignment vertical="center"/>
    </xf>
    <xf numFmtId="0" fontId="9" fillId="2" borderId="0" xfId="0" applyFont="1" applyFill="1" applyAlignment="1">
      <alignment horizontal="left" vertical="center"/>
    </xf>
    <xf numFmtId="0" fontId="24" fillId="2" borderId="0" xfId="0" applyFont="1" applyFill="1" applyAlignment="1">
      <alignment vertical="center"/>
    </xf>
    <xf numFmtId="0" fontId="25" fillId="2" borderId="0" xfId="0" applyFont="1" applyFill="1"/>
    <xf numFmtId="0" fontId="0" fillId="2" borderId="29" xfId="0" applyFill="1" applyBorder="1"/>
    <xf numFmtId="0" fontId="0" fillId="2" borderId="30" xfId="0" applyFill="1" applyBorder="1"/>
    <xf numFmtId="0" fontId="0" fillId="2" borderId="31" xfId="0" applyFill="1" applyBorder="1"/>
    <xf numFmtId="49" fontId="9" fillId="2" borderId="17" xfId="0" applyNumberFormat="1" applyFont="1" applyFill="1" applyBorder="1" applyAlignment="1">
      <alignment horizontal="justify" vertical="center" wrapText="1"/>
    </xf>
    <xf numFmtId="49" fontId="9" fillId="2" borderId="18" xfId="0" applyNumberFormat="1" applyFont="1" applyFill="1" applyBorder="1" applyAlignment="1">
      <alignment horizontal="justify" vertical="center" wrapText="1"/>
    </xf>
    <xf numFmtId="49" fontId="9" fillId="2" borderId="23" xfId="0" applyNumberFormat="1" applyFont="1" applyFill="1" applyBorder="1" applyAlignment="1">
      <alignment horizontal="justify" vertical="center" wrapText="1"/>
    </xf>
    <xf numFmtId="49" fontId="9" fillId="2" borderId="24" xfId="0" applyNumberFormat="1" applyFont="1" applyFill="1" applyBorder="1" applyAlignment="1">
      <alignment horizontal="justify"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3" xfId="0" applyFont="1" applyFill="1" applyBorder="1" applyAlignment="1">
      <alignment horizontal="center" vertical="center"/>
    </xf>
    <xf numFmtId="0" fontId="5" fillId="3" borderId="14" xfId="0" applyFont="1" applyFill="1" applyBorder="1" applyAlignment="1">
      <alignment horizontal="center" vertical="center"/>
    </xf>
    <xf numFmtId="0" fontId="5" fillId="3" borderId="15" xfId="0" applyFont="1" applyFill="1" applyBorder="1" applyAlignment="1">
      <alignment horizontal="center" vertical="center"/>
    </xf>
    <xf numFmtId="49" fontId="11" fillId="2" borderId="20" xfId="0" applyNumberFormat="1" applyFont="1" applyFill="1" applyBorder="1" applyAlignment="1" applyProtection="1">
      <alignment horizontal="justify" vertical="center" wrapText="1"/>
      <protection locked="0"/>
    </xf>
    <xf numFmtId="49" fontId="11" fillId="2" borderId="21" xfId="0" applyNumberFormat="1" applyFont="1" applyFill="1" applyBorder="1" applyAlignment="1" applyProtection="1">
      <alignment horizontal="justify" vertical="center" wrapText="1"/>
      <protection locked="0"/>
    </xf>
    <xf numFmtId="49" fontId="11" fillId="2" borderId="22" xfId="0" applyNumberFormat="1" applyFont="1" applyFill="1" applyBorder="1" applyAlignment="1" applyProtection="1">
      <alignment horizontal="justify" vertical="center" wrapText="1"/>
      <protection locked="0"/>
    </xf>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8</xdr:col>
      <xdr:colOff>530678</xdr:colOff>
      <xdr:row>14</xdr:row>
      <xdr:rowOff>34633</xdr:rowOff>
    </xdr:to>
    <xdr:pic>
      <xdr:nvPicPr>
        <xdr:cNvPr id="2" name="Imagen 1">
          <a:extLst>
            <a:ext uri="{FF2B5EF4-FFF2-40B4-BE49-F238E27FC236}">
              <a16:creationId xmlns:a16="http://schemas.microsoft.com/office/drawing/2014/main" id="{CFF00CB6-AC33-461D-80C7-CBD0FABF874E}"/>
            </a:ext>
          </a:extLst>
        </xdr:cNvPr>
        <xdr:cNvPicPr>
          <a:picLocks noChangeAspect="1"/>
        </xdr:cNvPicPr>
      </xdr:nvPicPr>
      <xdr:blipFill>
        <a:blip xmlns:r="http://schemas.openxmlformats.org/officeDocument/2006/relationships" r:embed="rId1"/>
        <a:stretch>
          <a:fillRect/>
        </a:stretch>
      </xdr:blipFill>
      <xdr:spPr>
        <a:xfrm>
          <a:off x="2615292" y="2026818"/>
          <a:ext cx="441143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Archivos%20HMFS/Control%20Interno/Informes%20CI%202022/1.%20Informes%20de%20Legalidad/9.%20Evaluaci&#243;n%20Semestral%20Independiente%20de%20Control%20Interno/Formato-informe-SCI-Pormenorizado%20Primer%20Semestre%20-%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Resumen Gerencial"/>
      <sheetName val="Hoja1"/>
    </sheetNames>
    <sheetDataSet>
      <sheetData sheetId="0"/>
      <sheetData sheetId="1"/>
      <sheetData sheetId="2"/>
      <sheetData sheetId="3"/>
      <sheetData sheetId="4"/>
      <sheetData sheetId="5"/>
      <sheetData sheetId="6"/>
      <sheetData sheetId="7"/>
      <sheetData sheetId="8"/>
      <sheetData sheetId="9"/>
      <sheetData sheetId="10">
        <row r="2">
          <cell r="N2">
            <v>0.91666666666666663</v>
          </cell>
        </row>
        <row r="26">
          <cell r="N26">
            <v>0.8529411764705882</v>
          </cell>
        </row>
        <row r="43">
          <cell r="N43">
            <v>0.66666666666666663</v>
          </cell>
        </row>
        <row r="55">
          <cell r="N55">
            <v>0.8214285714285714</v>
          </cell>
        </row>
        <row r="69">
          <cell r="N69">
            <v>0.9285714285714286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49E1C-06F0-484D-B94E-DC5B400E4B35}">
  <dimension ref="B1:V38"/>
  <sheetViews>
    <sheetView tabSelected="1" topLeftCell="A29" zoomScale="60" zoomScaleNormal="60" workbookViewId="0">
      <selection activeCell="C19" sqref="C19:D19"/>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21.28515625" style="1" customWidth="1"/>
    <col min="6" max="6" width="3.7109375" style="1" customWidth="1"/>
    <col min="7" max="7" width="23.42578125" style="1" customWidth="1"/>
    <col min="8" max="8" width="4.28515625" style="1" customWidth="1"/>
    <col min="9" max="9" width="108.85546875" style="1" customWidth="1"/>
    <col min="10" max="10" width="2.7109375" style="1" customWidth="1"/>
    <col min="11" max="11" width="28.140625" style="1" customWidth="1"/>
    <col min="12" max="12" width="2.85546875" style="1" customWidth="1"/>
    <col min="13" max="13" width="85.57031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26.25" customHeight="1" x14ac:dyDescent="0.3">
      <c r="B3" s="5"/>
      <c r="E3" s="68" t="s">
        <v>0</v>
      </c>
      <c r="F3" s="70" t="s">
        <v>1</v>
      </c>
      <c r="G3" s="70"/>
      <c r="H3" s="70"/>
      <c r="I3" s="70"/>
      <c r="J3" s="70"/>
      <c r="K3" s="70"/>
      <c r="L3" s="70"/>
      <c r="M3" s="70"/>
      <c r="N3" s="6"/>
      <c r="O3" s="6"/>
      <c r="P3" s="7"/>
    </row>
    <row r="4" spans="2:16" ht="26.25" customHeight="1" x14ac:dyDescent="0.3">
      <c r="B4" s="5"/>
      <c r="E4" s="69"/>
      <c r="F4" s="70"/>
      <c r="G4" s="70"/>
      <c r="H4" s="70"/>
      <c r="I4" s="70"/>
      <c r="J4" s="70"/>
      <c r="K4" s="70"/>
      <c r="L4" s="70"/>
      <c r="M4" s="70"/>
      <c r="N4" s="6"/>
      <c r="O4" s="6"/>
      <c r="P4" s="7"/>
    </row>
    <row r="5" spans="2:16" ht="50.25" customHeight="1" x14ac:dyDescent="0.3">
      <c r="B5" s="5"/>
      <c r="E5" s="8" t="s">
        <v>2</v>
      </c>
      <c r="F5" s="70" t="s">
        <v>3</v>
      </c>
      <c r="G5" s="70"/>
      <c r="H5" s="70"/>
      <c r="I5" s="70"/>
      <c r="J5" s="70"/>
      <c r="K5" s="70"/>
      <c r="L5" s="70"/>
      <c r="M5" s="70"/>
      <c r="N5" s="9"/>
      <c r="O5" s="9"/>
      <c r="P5" s="7"/>
    </row>
    <row r="6" spans="2:16" ht="18" customHeight="1" thickBot="1" x14ac:dyDescent="0.35">
      <c r="B6" s="5"/>
      <c r="E6" s="10"/>
      <c r="F6" s="9"/>
      <c r="G6" s="9"/>
      <c r="H6" s="9"/>
      <c r="I6" s="9"/>
      <c r="J6" s="9"/>
      <c r="K6" s="9"/>
      <c r="L6" s="9"/>
      <c r="P6" s="7"/>
    </row>
    <row r="7" spans="2:16" ht="93" customHeight="1" thickBot="1" x14ac:dyDescent="0.25">
      <c r="B7" s="5"/>
      <c r="I7" s="71" t="s">
        <v>4</v>
      </c>
      <c r="J7" s="72"/>
      <c r="K7" s="73"/>
      <c r="M7" s="11">
        <f>+AVERAGE(G25,G27,G29,G31,G33)</f>
        <v>0.83725490196078434</v>
      </c>
      <c r="N7" s="12"/>
      <c r="O7" s="12"/>
      <c r="P7" s="7"/>
    </row>
    <row r="8" spans="2:16" ht="18" customHeight="1" x14ac:dyDescent="0.25">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74" t="s">
        <v>5</v>
      </c>
      <c r="D17" s="75"/>
      <c r="E17" s="75"/>
      <c r="F17" s="75"/>
      <c r="G17" s="75"/>
      <c r="H17" s="75"/>
      <c r="I17" s="75"/>
      <c r="J17" s="75"/>
      <c r="K17" s="75"/>
      <c r="L17" s="75"/>
      <c r="M17" s="76"/>
      <c r="N17" s="14"/>
      <c r="O17" s="14"/>
      <c r="P17" s="7"/>
    </row>
    <row r="18" spans="2:22" ht="15.75" customHeight="1" x14ac:dyDescent="0.2">
      <c r="B18" s="5"/>
      <c r="C18" s="15"/>
      <c r="D18" s="15"/>
      <c r="E18" s="15"/>
      <c r="F18" s="15"/>
      <c r="G18" s="15"/>
      <c r="H18" s="15"/>
      <c r="I18" s="15"/>
      <c r="J18" s="15"/>
      <c r="K18" s="15"/>
      <c r="L18" s="15"/>
      <c r="M18" s="15"/>
      <c r="N18" s="16"/>
      <c r="O18" s="16"/>
      <c r="P18" s="7"/>
    </row>
    <row r="19" spans="2:22" ht="186.75" customHeight="1" x14ac:dyDescent="0.2">
      <c r="B19" s="5"/>
      <c r="C19" s="64" t="s">
        <v>6</v>
      </c>
      <c r="D19" s="65"/>
      <c r="E19" s="17" t="s">
        <v>7</v>
      </c>
      <c r="F19" s="77" t="s">
        <v>8</v>
      </c>
      <c r="G19" s="78"/>
      <c r="H19" s="78"/>
      <c r="I19" s="78"/>
      <c r="J19" s="78"/>
      <c r="K19" s="78"/>
      <c r="L19" s="78"/>
      <c r="M19" s="79"/>
      <c r="N19" s="18"/>
      <c r="O19" s="18"/>
      <c r="P19" s="7"/>
    </row>
    <row r="20" spans="2:22" ht="90.75" customHeight="1" x14ac:dyDescent="0.2">
      <c r="B20" s="5"/>
      <c r="C20" s="64" t="s">
        <v>9</v>
      </c>
      <c r="D20" s="65"/>
      <c r="E20" s="17" t="s">
        <v>7</v>
      </c>
      <c r="F20" s="77" t="s">
        <v>10</v>
      </c>
      <c r="G20" s="78"/>
      <c r="H20" s="78"/>
      <c r="I20" s="78"/>
      <c r="J20" s="78"/>
      <c r="K20" s="78"/>
      <c r="L20" s="78"/>
      <c r="M20" s="79"/>
      <c r="N20" s="18"/>
      <c r="O20" s="18"/>
      <c r="P20" s="7"/>
    </row>
    <row r="21" spans="2:22" ht="169.5" customHeight="1" x14ac:dyDescent="0.2">
      <c r="B21" s="5"/>
      <c r="C21" s="66" t="s">
        <v>11</v>
      </c>
      <c r="D21" s="67"/>
      <c r="E21" s="17" t="s">
        <v>7</v>
      </c>
      <c r="F21" s="77" t="s">
        <v>12</v>
      </c>
      <c r="G21" s="78"/>
      <c r="H21" s="78"/>
      <c r="I21" s="78"/>
      <c r="J21" s="78"/>
      <c r="K21" s="78"/>
      <c r="L21" s="78"/>
      <c r="M21" s="79"/>
      <c r="N21" s="18"/>
      <c r="O21" s="18"/>
      <c r="P21" s="7"/>
    </row>
    <row r="22" spans="2:22" ht="66" customHeight="1" thickBot="1" x14ac:dyDescent="0.25">
      <c r="B22" s="5"/>
      <c r="G22" s="19"/>
      <c r="P22" s="7"/>
    </row>
    <row r="23" spans="2:22" ht="102.75" customHeight="1" thickBot="1" x14ac:dyDescent="0.35">
      <c r="B23" s="5"/>
      <c r="C23" s="20" t="s">
        <v>13</v>
      </c>
      <c r="D23" s="21"/>
      <c r="E23" s="20" t="s">
        <v>14</v>
      </c>
      <c r="F23" s="21"/>
      <c r="G23" s="20" t="s">
        <v>15</v>
      </c>
      <c r="H23" s="21"/>
      <c r="I23" s="22" t="s">
        <v>16</v>
      </c>
      <c r="J23" s="23"/>
      <c r="K23" s="24" t="s">
        <v>17</v>
      </c>
      <c r="L23" s="23"/>
      <c r="M23" s="25" t="s">
        <v>18</v>
      </c>
      <c r="N23" s="23"/>
      <c r="O23" s="26" t="s">
        <v>19</v>
      </c>
      <c r="P23" s="27"/>
      <c r="Q23" s="28"/>
    </row>
    <row r="24" spans="2:22" ht="6.75" customHeight="1" x14ac:dyDescent="0.35">
      <c r="B24" s="5"/>
      <c r="C24" s="29"/>
      <c r="D24"/>
      <c r="E24"/>
      <c r="F24"/>
      <c r="G24"/>
      <c r="H24"/>
      <c r="I24" s="30"/>
      <c r="J24"/>
      <c r="K24" s="30"/>
      <c r="L24"/>
      <c r="M24"/>
      <c r="N24"/>
      <c r="O24"/>
      <c r="P24" s="7"/>
    </row>
    <row r="25" spans="2:22" ht="340.5" customHeight="1" x14ac:dyDescent="0.2">
      <c r="B25" s="5"/>
      <c r="C25" s="31" t="s">
        <v>20</v>
      </c>
      <c r="D25" s="32"/>
      <c r="E25" s="33" t="str">
        <f>+IF([23]Hoja1!$N$2&gt;=0.5,"Si","No")</f>
        <v>Si</v>
      </c>
      <c r="F25" s="34"/>
      <c r="G25" s="35">
        <f>+[23]Hoja1!N2</f>
        <v>0.91666666666666663</v>
      </c>
      <c r="H25" s="34"/>
      <c r="I25" s="36" t="s">
        <v>21</v>
      </c>
      <c r="J25" s="37"/>
      <c r="K25" s="38">
        <v>0.9</v>
      </c>
      <c r="L25" s="39"/>
      <c r="M25" s="40" t="s">
        <v>22</v>
      </c>
      <c r="N25" s="41"/>
      <c r="O25" s="42">
        <f>G25-K25</f>
        <v>1.6666666666666607E-2</v>
      </c>
      <c r="P25" s="43"/>
      <c r="Q25" s="44"/>
      <c r="R25" s="44"/>
      <c r="S25" s="44"/>
      <c r="T25" s="44"/>
      <c r="U25" s="44"/>
      <c r="V25" s="44"/>
    </row>
    <row r="26" spans="2:22" ht="6.75" customHeight="1" x14ac:dyDescent="0.35">
      <c r="B26" s="5"/>
      <c r="C26" s="29"/>
      <c r="D26"/>
      <c r="E26" s="45"/>
      <c r="F26"/>
      <c r="G26" s="46"/>
      <c r="H26"/>
      <c r="I26" s="47"/>
      <c r="J26"/>
      <c r="K26" s="48"/>
      <c r="L26"/>
      <c r="M26" s="49"/>
      <c r="N26" s="49"/>
      <c r="O26" s="50"/>
      <c r="P26" s="7"/>
    </row>
    <row r="27" spans="2:22" ht="396" x14ac:dyDescent="0.2">
      <c r="B27" s="5"/>
      <c r="C27" s="51" t="s">
        <v>23</v>
      </c>
      <c r="D27" s="32"/>
      <c r="E27" s="33" t="str">
        <f>+IF([23]Hoja1!$N$26&gt;=0.5,"Si","No")</f>
        <v>Si</v>
      </c>
      <c r="F27"/>
      <c r="G27" s="35">
        <f>+[23]Hoja1!N26</f>
        <v>0.8529411764705882</v>
      </c>
      <c r="H27"/>
      <c r="I27" s="52" t="s">
        <v>24</v>
      </c>
      <c r="J27"/>
      <c r="K27" s="38">
        <v>0.79</v>
      </c>
      <c r="L27" s="53"/>
      <c r="M27" s="52" t="s">
        <v>25</v>
      </c>
      <c r="N27" s="41"/>
      <c r="O27" s="42">
        <f>G27-K27</f>
        <v>6.2941176470588167E-2</v>
      </c>
      <c r="P27" s="7"/>
    </row>
    <row r="28" spans="2:22" ht="6.75" customHeight="1" x14ac:dyDescent="0.35">
      <c r="B28" s="5"/>
      <c r="C28" s="29"/>
      <c r="D28"/>
      <c r="E28" s="45"/>
      <c r="F28"/>
      <c r="G28" s="46"/>
      <c r="H28"/>
      <c r="I28" s="46"/>
      <c r="J28"/>
      <c r="K28" s="48"/>
      <c r="L28"/>
      <c r="M28" s="49"/>
      <c r="N28" s="49"/>
      <c r="O28" s="50"/>
      <c r="P28" s="7"/>
    </row>
    <row r="29" spans="2:22" ht="409.5" x14ac:dyDescent="0.2">
      <c r="B29" s="5"/>
      <c r="C29" s="54" t="s">
        <v>26</v>
      </c>
      <c r="D29" s="32"/>
      <c r="E29" s="33" t="str">
        <f>+IF([23]Hoja1!$N$43&gt;=0.5,"Si","No")</f>
        <v>Si</v>
      </c>
      <c r="F29"/>
      <c r="G29" s="35">
        <f>+[23]Hoja1!N43</f>
        <v>0.66666666666666663</v>
      </c>
      <c r="H29"/>
      <c r="I29" s="52" t="s">
        <v>27</v>
      </c>
      <c r="J29"/>
      <c r="K29" s="38">
        <v>0.67</v>
      </c>
      <c r="L29" s="53"/>
      <c r="M29" s="52" t="s">
        <v>28</v>
      </c>
      <c r="N29" s="41"/>
      <c r="O29" s="42">
        <f>G29-K29</f>
        <v>-3.3333333333334103E-3</v>
      </c>
      <c r="P29" s="7"/>
    </row>
    <row r="30" spans="2:22" ht="6.75" customHeight="1" x14ac:dyDescent="0.35">
      <c r="B30" s="5"/>
      <c r="C30" s="29"/>
      <c r="D30"/>
      <c r="E30" s="45"/>
      <c r="F30"/>
      <c r="G30" s="46"/>
      <c r="H30"/>
      <c r="I30" s="46"/>
      <c r="J30"/>
      <c r="K30" s="48"/>
      <c r="L30"/>
      <c r="M30" s="49"/>
      <c r="N30" s="49"/>
      <c r="O30" s="50"/>
      <c r="P30" s="7"/>
    </row>
    <row r="31" spans="2:22" ht="364.5" customHeight="1" x14ac:dyDescent="0.2">
      <c r="B31" s="5"/>
      <c r="C31" s="55" t="s">
        <v>29</v>
      </c>
      <c r="D31" s="32"/>
      <c r="E31" s="33" t="str">
        <f>+IF([23]Hoja1!$N$55&gt;=0.5,"Si","No")</f>
        <v>Si</v>
      </c>
      <c r="F31"/>
      <c r="G31" s="35">
        <f>+[23]Hoja1!N55</f>
        <v>0.8214285714285714</v>
      </c>
      <c r="H31"/>
      <c r="I31" s="52" t="s">
        <v>30</v>
      </c>
      <c r="J31"/>
      <c r="K31" s="38">
        <v>0.79</v>
      </c>
      <c r="L31" s="53"/>
      <c r="M31" s="52" t="s">
        <v>31</v>
      </c>
      <c r="N31" s="41"/>
      <c r="O31" s="42">
        <f>G31-K31</f>
        <v>3.1428571428571361E-2</v>
      </c>
      <c r="P31" s="7"/>
    </row>
    <row r="32" spans="2:22" ht="6.75" customHeight="1" x14ac:dyDescent="0.35">
      <c r="B32" s="5"/>
      <c r="C32" s="29"/>
      <c r="D32"/>
      <c r="E32" s="45"/>
      <c r="F32"/>
      <c r="G32" s="46"/>
      <c r="H32"/>
      <c r="I32" s="46"/>
      <c r="J32"/>
      <c r="K32" s="48"/>
      <c r="L32"/>
      <c r="M32" s="49"/>
      <c r="N32" s="49"/>
      <c r="O32" s="50"/>
      <c r="P32" s="7"/>
    </row>
    <row r="33" spans="2:16" ht="409.5" x14ac:dyDescent="0.2">
      <c r="B33" s="5"/>
      <c r="C33" s="56" t="s">
        <v>32</v>
      </c>
      <c r="D33" s="32"/>
      <c r="E33" s="33" t="str">
        <f>+IF([23]Hoja1!$N$69&gt;=0.5,"Si","No")</f>
        <v>Si</v>
      </c>
      <c r="F33"/>
      <c r="G33" s="35">
        <f>+[23]Hoja1!N69</f>
        <v>0.9285714285714286</v>
      </c>
      <c r="H33"/>
      <c r="I33" s="52" t="s">
        <v>33</v>
      </c>
      <c r="J33"/>
      <c r="K33" s="38">
        <v>0.96</v>
      </c>
      <c r="L33" s="53"/>
      <c r="M33" s="52" t="s">
        <v>34</v>
      </c>
      <c r="N33" s="41"/>
      <c r="O33" s="42">
        <f>G33-K33</f>
        <v>-3.1428571428571361E-2</v>
      </c>
      <c r="P33" s="7"/>
    </row>
    <row r="34" spans="2:16" ht="15.75" x14ac:dyDescent="0.2">
      <c r="B34" s="5"/>
      <c r="C34" s="57"/>
      <c r="D34" s="57"/>
      <c r="E34" s="16"/>
      <c r="M34" s="58"/>
      <c r="N34" s="58"/>
      <c r="O34" s="58"/>
      <c r="P34" s="7"/>
    </row>
    <row r="35" spans="2:16" ht="15.75" x14ac:dyDescent="0.2">
      <c r="B35" s="5"/>
      <c r="C35" s="59"/>
      <c r="D35" s="57"/>
      <c r="E35" s="16"/>
      <c r="M35" s="58"/>
      <c r="N35" s="58"/>
      <c r="O35" s="58"/>
      <c r="P35" s="7"/>
    </row>
    <row r="36" spans="2:16" x14ac:dyDescent="0.2">
      <c r="B36" s="5"/>
      <c r="C36" s="60"/>
      <c r="P36" s="7"/>
    </row>
    <row r="37" spans="2:16" ht="13.5" thickBot="1" x14ac:dyDescent="0.25">
      <c r="B37" s="61"/>
      <c r="C37" s="62"/>
      <c r="D37" s="62"/>
      <c r="E37" s="62"/>
      <c r="F37" s="62"/>
      <c r="G37" s="62"/>
      <c r="H37" s="62"/>
      <c r="I37" s="62"/>
      <c r="J37" s="62"/>
      <c r="K37" s="62"/>
      <c r="L37" s="62"/>
      <c r="M37" s="62"/>
      <c r="N37" s="62"/>
      <c r="O37" s="62"/>
      <c r="P37" s="63"/>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xr:uid="{391B1089-FA81-45CF-A3E7-468DE846C55E}">
      <formula1>"Si,No,En proceso"</formula1>
    </dataValidation>
    <dataValidation type="list" allowBlank="1" showInputMessage="1" showErrorMessage="1" sqref="N20:O20 E20:E21" xr:uid="{A1773010-DDB7-48C3-966B-BDECF279C45C}">
      <formula1>"Si, No"</formula1>
    </dataValidation>
    <dataValidation type="list" allowBlank="1" showInputMessage="1" showErrorMessage="1" sqref="N19:O19" xr:uid="{657A4B89-F088-4D15-B19C-A063DC475DB0}">
      <formula1>"Si,No"</formula1>
    </dataValidation>
    <dataValidation allowBlank="1" showInputMessage="1" showErrorMessage="1" prompt="Celda formulada, información proveniente de la pestaña de deficiencias." sqref="E23" xr:uid="{41222DC3-E975-437F-9BD0-A72018A7C908}"/>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Horacio Cardona Jaramillo</dc:creator>
  <cp:lastModifiedBy>Natalia Andrea Morales Galvis</cp:lastModifiedBy>
  <dcterms:created xsi:type="dcterms:W3CDTF">2022-07-29T20:29:56Z</dcterms:created>
  <dcterms:modified xsi:type="dcterms:W3CDTF">2022-07-29T20:33:42Z</dcterms:modified>
</cp:coreProperties>
</file>